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640" windowHeight="8190" activeTab="1"/>
  </bookViews>
  <sheets>
    <sheet name="THCS" sheetId="1" r:id="rId1"/>
    <sheet name="Tieu hoc" sheetId="2" r:id="rId2"/>
    <sheet name="Sheet3" sheetId="3" r:id="rId3"/>
  </sheets>
  <definedNames/>
  <calcPr fullCalcOnLoad="1"/>
</workbook>
</file>

<file path=xl/sharedStrings.xml><?xml version="1.0" encoding="utf-8"?>
<sst xmlns="http://schemas.openxmlformats.org/spreadsheetml/2006/main" count="101" uniqueCount="65">
  <si>
    <t>PHÒNG GD&amp;ĐT THÀNH PHỐ THỦ DẦU MỘT</t>
  </si>
  <si>
    <t>TRƯỜNG …</t>
  </si>
  <si>
    <t>DANH SÁCH ĐỀ NGHỊ HƯỞNG CHẾ ĐỘ BỒI DƯỠNG ĐỐI VỚI GIÁO VIÊN DẠY THỂ DỤC CẤP THCS</t>
  </si>
  <si>
    <t>(Theo Quyết định số 51/2012/QĐ-TTg ngày 16/11/2012 của Thủ tướng Chính phủ)</t>
  </si>
  <si>
    <t>Từ tuần ………….đến tuần ……….. ( …….tuần )</t>
  </si>
  <si>
    <t>Lương tối thiểu chung :</t>
  </si>
  <si>
    <t>STT</t>
  </si>
  <si>
    <t>Họ tên giáo viên
đang dạy thể dục</t>
  </si>
  <si>
    <t>Số lớp được phân công giảng dạy</t>
  </si>
  <si>
    <t>TS
tiết dạy</t>
  </si>
  <si>
    <t>Số tuần trong tháng</t>
  </si>
  <si>
    <t>Ghi chú</t>
  </si>
  <si>
    <t>Khối 6</t>
  </si>
  <si>
    <t>Khối 7</t>
  </si>
  <si>
    <t>Khối 8</t>
  </si>
  <si>
    <t>Khối 9</t>
  </si>
  <si>
    <t>Nguyễn Văn An</t>
  </si>
  <si>
    <t>Nguyễn Thị C</t>
  </si>
  <si>
    <t>TỔNG CỘNG</t>
  </si>
  <si>
    <t>NGƯỜI LẬP BIỂU</t>
  </si>
  <si>
    <t>HIỆU TRƯỞNG</t>
  </si>
  <si>
    <r>
      <t xml:space="preserve">Lưu ý : Số tiết dạy thực tế theo phân phối chương trình là </t>
    </r>
    <r>
      <rPr>
        <b/>
        <i/>
        <u val="single"/>
        <sz val="14"/>
        <color indexed="10"/>
        <rFont val="Times New Roman"/>
        <family val="1"/>
      </rPr>
      <t xml:space="preserve">tiết lý thuyết và  tiết thực hành </t>
    </r>
    <r>
      <rPr>
        <b/>
        <i/>
        <sz val="14"/>
        <color indexed="10"/>
        <rFont val="Times New Roman"/>
        <family val="1"/>
      </rPr>
      <t xml:space="preserve">nên các đơn vị lưu ý là </t>
    </r>
    <r>
      <rPr>
        <b/>
        <i/>
        <u val="single"/>
        <sz val="14"/>
        <color indexed="10"/>
        <rFont val="Times New Roman"/>
        <family val="1"/>
      </rPr>
      <t>chỉ kê khai tiết thực hành</t>
    </r>
  </si>
  <si>
    <t>3/ Thời khóa biểu tuần của từng giáo viên Thể dục ( có xác nhận của BGH nhà trường )</t>
  </si>
  <si>
    <t xml:space="preserve">DANH SÁCH ĐỀ NGHỊ HƯỞNG CHẾ ĐỘ BỒI DƯỠNG ĐỐI VỚI GIÁO VIÊN DẠY THỂ DỤC CẤP TIỂU HỌC </t>
  </si>
  <si>
    <t>Số tiết thực hành theo PPCT/ tuần</t>
  </si>
  <si>
    <t>Khối 1</t>
  </si>
  <si>
    <t>Khối 2</t>
  </si>
  <si>
    <t>Khối 3</t>
  </si>
  <si>
    <t>Khối 4</t>
  </si>
  <si>
    <t>Khối 5</t>
  </si>
  <si>
    <t>4/ Bảng photo phân phối chương trình cấp THCS theo quy định Bộ GD</t>
  </si>
  <si>
    <t>TS
tiết dạy
/tuần</t>
  </si>
  <si>
    <t>TS tiết thực hiện theo PPCT/tháng</t>
  </si>
  <si>
    <t xml:space="preserve">TS tiết dạy thực hành  thực tế </t>
  </si>
  <si>
    <t>Vắng 2 ngày ( 10 tiết )</t>
  </si>
  <si>
    <t>Không vắng</t>
  </si>
  <si>
    <t>( Giáo viên Thể dục)</t>
  </si>
  <si>
    <t>Tiền bồi
dưỡng
1 tiết (1%LTTC)</t>
  </si>
  <si>
    <t>Ký tên</t>
  </si>
  <si>
    <t>* Hồ sơ nộp quyết toán</t>
  </si>
  <si>
    <t>1/ Danh sách đề nghị hưởng chế độ bồi dưỡng đối với GV Thể dục  ( mỗi tháng nộp 02 bộ )</t>
  </si>
  <si>
    <t xml:space="preserve">………, ngày …… tháng     năm </t>
  </si>
  <si>
    <t>KẾ TOÁN</t>
  </si>
  <si>
    <t>Hướng dẫn ( xóa phần này khi in )</t>
  </si>
  <si>
    <t xml:space="preserve">Tổng tiền bồi dưỡng </t>
  </si>
  <si>
    <t>Tổng tiền bồi dưỡng</t>
  </si>
  <si>
    <t>Nguyễn Văn B</t>
  </si>
  <si>
    <t>Vắng 3 ngày ( 15 tiết )</t>
  </si>
  <si>
    <t>TS tiết thực hiện theo PPCT/ tháng</t>
  </si>
  <si>
    <t>Nộp 1 lần bản photo vào đầu mỗi học kỳ ( tháng 9 và tháng 1 )</t>
  </si>
  <si>
    <t>4/ Bảng photo phân phối chương trình cấp TH theo quy định Bộ GD</t>
  </si>
  <si>
    <t>BAN GIÁM HIỆU PHỤ TRÁCH CHUYÊN MÔN THỂ DỤC</t>
  </si>
  <si>
    <t>VÀ BAN GIÁM HIỆU PHỤ TRÁCH CHUYÊN MÔN PHẢI CHỊU TRÁCH NHIỆM VỀ KÊ KHAI CỦA GV THỂ DỤC LÀ ĐÚNG , NẾU GV KÊ KHAI KHÔNG ĐÚNG THEO THỰC TẾ THÌ YÊU CẦU GV PHẢI LÀM LẠI</t>
  </si>
  <si>
    <t>2/ Bảng phân công CM  học từng học kỳ NH 2015 - 2016 ( ghi rõ số tiết /tuần, dạy lớp mấy ? )</t>
  </si>
  <si>
    <r>
      <t xml:space="preserve">  </t>
    </r>
    <r>
      <rPr>
        <b/>
        <i/>
        <u val="single"/>
        <sz val="16"/>
        <rFont val="Times New Roman"/>
        <family val="1"/>
      </rPr>
      <t xml:space="preserve"> Nộp 1 lần bản photo vào đầu mỗi học kỳ ( tháng 9 và tháng 1 )</t>
    </r>
  </si>
  <si>
    <t>Tháng : ……../2015</t>
  </si>
  <si>
    <t>Học kỳ         _ Năm học 2015 - 2016</t>
  </si>
  <si>
    <t>Tháng : ……./2015</t>
  </si>
  <si>
    <t>Học kỳ       _ Năm học 2015 - 2016</t>
  </si>
  <si>
    <t>* VỀ HỖ TRỢ TRANG PHỤC CHO GIÁO VIÊN THỂ DỤC THÌ ĐỀ NGHỊ GIÁO VIÊN THỂ DỤC THỰC HIỆN CHỨNG TỪ QUYẾT TOÁN THEO ĐỊNH MỨC CỦ</t>
  </si>
  <si>
    <t>KHI NÀO CÓ VĂN BẢN HƯỚNG DẪN PHÒNG GIÁO DỤC SẼ HƯỚNG DẪN ĐỂ TRUY LẠI TỪ NĂM 2013</t>
  </si>
  <si>
    <t xml:space="preserve">( GVTD CHUYÊN TRÁCH : 720.000Đ/NGƯỜI ) DO CHƯA CÓ VĂN BẢN CỦA SỞ TÀI CHÍNH VỀ ĐỊNH GIÁ TRANG PHỤC THEO QĐ 51/2012/QĐ-TTg </t>
  </si>
  <si>
    <t>CHO NÊN NHỮNG TRƯỜNG HỢP CHI TRẢ CẢ HỌC KỲ, PHÒNG GIÁO DỤC SẼ KHÔNG DUYỆT QUYẾT TOÁN ĐỀ NGHỊ KẾ TOÁN NHẮC NHỞ GVTD THỰC HIỆN ĐÚNG THEO HƯỚNG DẪN</t>
  </si>
  <si>
    <r>
      <t xml:space="preserve">LƯU Ý : </t>
    </r>
    <r>
      <rPr>
        <b/>
        <i/>
        <sz val="12"/>
        <color indexed="10"/>
        <rFont val="Times New Roman"/>
        <family val="1"/>
      </rPr>
      <t>THỜI GIAN CHI TRẢ TIỀN BỒI DƯỠNG (VÍ DỤ : TIỀN BỒI DƯỠNG CỦA THÁNG 8+9 THÌ ĐƠN VỊ SẼ CHI TRẢ CHO GV VÀO THÁNG 10) KHÔNG ĐƯỢC CHI THEO HỌC KỲ HOẶC NĂM HỌC</t>
    </r>
  </si>
  <si>
    <t>2/ Bảng phân công CM  học từng học kỳ NH 2015 - 2016( ghi rõ số tiết /tuần, dạy lớp mấy ?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</si>
</sst>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24">
    <font>
      <sz val="12"/>
      <name val="Times New Roman"/>
      <family val="0"/>
    </font>
    <font>
      <b/>
      <sz val="12"/>
      <name val="Times New Roman"/>
      <family val="1"/>
    </font>
    <font>
      <b/>
      <sz val="14"/>
      <name val="Times New Roman"/>
      <family val="1"/>
    </font>
    <font>
      <b/>
      <i/>
      <sz val="12"/>
      <name val="Times New Roman"/>
      <family val="1"/>
    </font>
    <font>
      <i/>
      <sz val="12"/>
      <name val="Times New Roman"/>
      <family val="1"/>
    </font>
    <font>
      <b/>
      <u val="single"/>
      <sz val="12"/>
      <name val="Times New Roman"/>
      <family val="1"/>
    </font>
    <font>
      <b/>
      <i/>
      <sz val="14"/>
      <color indexed="10"/>
      <name val="Times New Roman"/>
      <family val="1"/>
    </font>
    <font>
      <sz val="12"/>
      <color indexed="12"/>
      <name val="Times New Roman"/>
      <family val="1"/>
    </font>
    <font>
      <b/>
      <sz val="12"/>
      <color indexed="12"/>
      <name val="Times New Roman"/>
      <family val="1"/>
    </font>
    <font>
      <b/>
      <i/>
      <u val="single"/>
      <sz val="14"/>
      <color indexed="10"/>
      <name val="Times New Roman"/>
      <family val="1"/>
    </font>
    <font>
      <b/>
      <i/>
      <sz val="12"/>
      <color indexed="10"/>
      <name val="Times New Roman"/>
      <family val="1"/>
    </font>
    <font>
      <sz val="8"/>
      <name val="Times New Roman"/>
      <family val="0"/>
    </font>
    <font>
      <sz val="11"/>
      <name val="Times New Roman"/>
      <family val="0"/>
    </font>
    <font>
      <i/>
      <sz val="11"/>
      <name val="Times New Roman"/>
      <family val="0"/>
    </font>
    <font>
      <b/>
      <sz val="11"/>
      <name val="Times New Roman"/>
      <family val="0"/>
    </font>
    <font>
      <sz val="10"/>
      <name val="Times New Roman"/>
      <family val="1"/>
    </font>
    <font>
      <b/>
      <sz val="14"/>
      <color indexed="10"/>
      <name val="Times New Roman"/>
      <family val="1"/>
    </font>
    <font>
      <b/>
      <i/>
      <sz val="16"/>
      <name val="Times New Roman"/>
      <family val="1"/>
    </font>
    <font>
      <b/>
      <i/>
      <u val="single"/>
      <sz val="16"/>
      <name val="Times New Roman"/>
      <family val="1"/>
    </font>
    <font>
      <sz val="14"/>
      <name val="Times New Roman"/>
      <family val="0"/>
    </font>
    <font>
      <b/>
      <sz val="14"/>
      <color indexed="48"/>
      <name val="Times New Roman"/>
      <family val="0"/>
    </font>
    <font>
      <b/>
      <i/>
      <u val="single"/>
      <sz val="14"/>
      <name val="Times New Roman"/>
      <family val="0"/>
    </font>
    <font>
      <sz val="14"/>
      <color indexed="12"/>
      <name val="Times New Roman"/>
      <family val="1"/>
    </font>
    <font>
      <sz val="12"/>
      <color indexed="10"/>
      <name val="Times New Roman"/>
      <family val="1"/>
    </font>
  </fonts>
  <fills count="3">
    <fill>
      <patternFill/>
    </fill>
    <fill>
      <patternFill patternType="gray125"/>
    </fill>
    <fill>
      <patternFill patternType="solid">
        <fgColor indexed="41"/>
        <bgColor indexed="64"/>
      </patternFill>
    </fill>
  </fills>
  <borders count="7">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164" fontId="0" fillId="0" borderId="0" xfId="15" applyNumberFormat="1"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164" fontId="0" fillId="0" borderId="0" xfId="15" applyNumberFormat="1" applyFont="1" applyAlignment="1">
      <alignment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left" vertical="center" shrinkToFit="1"/>
    </xf>
    <xf numFmtId="3" fontId="0" fillId="0" borderId="1" xfId="0" applyNumberForma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3" fontId="1" fillId="0" borderId="1" xfId="0" applyNumberFormat="1" applyFont="1" applyBorder="1" applyAlignment="1">
      <alignment horizontal="center" vertical="center" shrinkToFit="1"/>
    </xf>
    <xf numFmtId="3" fontId="1" fillId="0" borderId="1" xfId="0" applyNumberFormat="1" applyFont="1" applyBorder="1" applyAlignment="1">
      <alignment horizontal="right" vertical="center" shrinkToFit="1"/>
    </xf>
    <xf numFmtId="0" fontId="1" fillId="0" borderId="0" xfId="0" applyFont="1" applyAlignment="1">
      <alignment horizontal="center" vertical="center" shrinkToFit="1"/>
    </xf>
    <xf numFmtId="0" fontId="1" fillId="0" borderId="0" xfId="0" applyFont="1" applyAlignment="1">
      <alignment vertical="center" shrinkToFit="1"/>
    </xf>
    <xf numFmtId="0" fontId="6" fillId="0" borderId="0" xfId="0" applyFont="1" applyAlignment="1">
      <alignment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7" fillId="0" borderId="0" xfId="0" applyFont="1" applyAlignment="1">
      <alignment horizontal="center" vertical="center" shrinkToFit="1"/>
    </xf>
    <xf numFmtId="0" fontId="8" fillId="0" borderId="0" xfId="0" applyFont="1" applyAlignment="1">
      <alignment vertical="center" shrinkToFit="1"/>
    </xf>
    <xf numFmtId="0" fontId="10" fillId="0" borderId="0" xfId="0" applyFont="1" applyAlignment="1">
      <alignment horizontal="left" vertical="center" shrinkToFit="1"/>
    </xf>
    <xf numFmtId="0" fontId="4" fillId="0" borderId="0" xfId="0" applyFont="1" applyAlignment="1">
      <alignment vertical="center" shrinkToFit="1"/>
    </xf>
    <xf numFmtId="3" fontId="3" fillId="0" borderId="1" xfId="0" applyNumberFormat="1" applyFont="1" applyBorder="1" applyAlignment="1">
      <alignment horizontal="center" vertical="center" shrinkToFit="1"/>
    </xf>
    <xf numFmtId="0" fontId="0" fillId="0" borderId="3" xfId="0" applyBorder="1" applyAlignment="1">
      <alignment horizontal="center" vertical="center"/>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3" fontId="13" fillId="0" borderId="1" xfId="0" applyNumberFormat="1" applyFont="1" applyBorder="1" applyAlignment="1">
      <alignment horizontal="right" vertical="center" shrinkToFit="1"/>
    </xf>
    <xf numFmtId="3" fontId="14" fillId="0" borderId="1" xfId="0" applyNumberFormat="1" applyFont="1" applyBorder="1" applyAlignment="1">
      <alignment horizontal="right" vertical="center" shrinkToFit="1"/>
    </xf>
    <xf numFmtId="0" fontId="0" fillId="0" borderId="3" xfId="0" applyBorder="1" applyAlignment="1">
      <alignment horizontal="left" vertical="center"/>
    </xf>
    <xf numFmtId="3" fontId="3" fillId="2" borderId="1" xfId="0" applyNumberFormat="1" applyFont="1" applyFill="1" applyBorder="1" applyAlignment="1">
      <alignment horizontal="center" vertical="center" shrinkToFit="1"/>
    </xf>
    <xf numFmtId="164" fontId="0" fillId="0" borderId="1" xfId="15" applyNumberFormat="1" applyBorder="1" applyAlignment="1">
      <alignment horizontal="center" vertical="center" shrinkToFit="1"/>
    </xf>
    <xf numFmtId="164" fontId="1" fillId="0" borderId="1" xfId="15" applyNumberFormat="1" applyFont="1" applyBorder="1" applyAlignment="1">
      <alignment horizontal="center" vertical="center" shrinkToFit="1"/>
    </xf>
    <xf numFmtId="0" fontId="0" fillId="0" borderId="4" xfId="0" applyBorder="1" applyAlignment="1">
      <alignment horizontal="center" vertical="center" shrinkToFit="1"/>
    </xf>
    <xf numFmtId="0" fontId="1" fillId="0" borderId="4" xfId="0" applyFont="1" applyBorder="1" applyAlignment="1">
      <alignment horizontal="center" vertical="center" shrinkToFit="1"/>
    </xf>
    <xf numFmtId="0" fontId="0" fillId="0" borderId="4" xfId="0" applyFont="1" applyBorder="1" applyAlignment="1">
      <alignment horizontal="center" vertical="center" shrinkToFit="1"/>
    </xf>
    <xf numFmtId="164" fontId="15" fillId="0" borderId="0" xfId="15" applyNumberFormat="1" applyFont="1" applyAlignment="1">
      <alignment vertical="center"/>
    </xf>
    <xf numFmtId="0" fontId="16" fillId="0" borderId="0" xfId="0" applyFont="1" applyAlignment="1">
      <alignment horizontal="left" vertical="center" shrinkToFit="1"/>
    </xf>
    <xf numFmtId="0" fontId="6" fillId="0" borderId="0" xfId="0" applyFont="1" applyAlignment="1">
      <alignment horizontal="center" vertical="center" shrinkToFit="1"/>
    </xf>
    <xf numFmtId="0" fontId="1" fillId="0" borderId="0" xfId="0" applyFont="1" applyAlignment="1">
      <alignment horizontal="left" vertical="center" shrinkToFit="1"/>
    </xf>
    <xf numFmtId="0" fontId="6" fillId="0" borderId="0" xfId="0" applyFont="1" applyAlignment="1">
      <alignment horizontal="left" vertical="center" shrinkToFit="1"/>
    </xf>
    <xf numFmtId="0" fontId="1" fillId="0" borderId="1" xfId="0" applyFont="1" applyBorder="1" applyAlignment="1">
      <alignment horizontal="center" vertical="center" shrinkToFit="1"/>
    </xf>
    <xf numFmtId="0" fontId="5" fillId="0" borderId="0" xfId="0" applyFont="1" applyAlignment="1">
      <alignment horizontal="center" vertical="center" shrinkToFit="1"/>
    </xf>
    <xf numFmtId="0" fontId="12" fillId="0" borderId="1" xfId="0" applyFont="1" applyBorder="1" applyAlignment="1">
      <alignment horizontal="center" vertical="center" wrapText="1" shrinkToFit="1"/>
    </xf>
    <xf numFmtId="0" fontId="12" fillId="0" borderId="1" xfId="0" applyFont="1" applyBorder="1" applyAlignment="1">
      <alignment horizontal="center" vertical="center" shrinkToFit="1"/>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right" vertical="center"/>
    </xf>
    <xf numFmtId="0" fontId="0" fillId="0" borderId="1" xfId="0" applyBorder="1" applyAlignment="1">
      <alignment horizontal="center" vertical="center" shrinkToFit="1"/>
    </xf>
    <xf numFmtId="0" fontId="0" fillId="0" borderId="1" xfId="0" applyBorder="1" applyAlignment="1">
      <alignment horizontal="center" vertical="center" wrapText="1" shrinkToFit="1"/>
    </xf>
    <xf numFmtId="0" fontId="0" fillId="0" borderId="2" xfId="0" applyBorder="1" applyAlignment="1">
      <alignment horizontal="center" vertical="center" shrinkToFit="1"/>
    </xf>
    <xf numFmtId="0" fontId="12" fillId="0" borderId="5"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0" fillId="0" borderId="0" xfId="0" applyFont="1" applyAlignment="1">
      <alignment horizontal="left" vertical="center" shrinkToFit="1"/>
    </xf>
    <xf numFmtId="0" fontId="4" fillId="0" borderId="0" xfId="0" applyFont="1" applyAlignment="1">
      <alignment horizontal="center" vertical="center" shrinkToFit="1"/>
    </xf>
    <xf numFmtId="0" fontId="14" fillId="0" borderId="0" xfId="0" applyFont="1" applyAlignment="1">
      <alignment horizontal="center" vertical="center" shrinkToFit="1"/>
    </xf>
    <xf numFmtId="0" fontId="0" fillId="0" borderId="0" xfId="0" applyFont="1" applyAlignment="1">
      <alignment horizontal="center" vertical="center" shrinkToFit="1"/>
    </xf>
    <xf numFmtId="0" fontId="1" fillId="0" borderId="0" xfId="0" applyFont="1" applyAlignment="1">
      <alignment horizontal="center" vertical="center" shrinkToFit="1"/>
    </xf>
    <xf numFmtId="0" fontId="0" fillId="0" borderId="1"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Border="1" applyAlignment="1">
      <alignment horizontal="center" vertical="center"/>
    </xf>
    <xf numFmtId="0" fontId="17" fillId="0" borderId="0" xfId="0" applyFont="1" applyAlignment="1">
      <alignment horizontal="center" vertical="center" shrinkToFit="1"/>
    </xf>
    <xf numFmtId="0" fontId="18"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6" fillId="0" borderId="0" xfId="0" applyFont="1" applyAlignment="1">
      <alignment horizontal="left" vertical="center" shrinkToFit="1"/>
    </xf>
    <xf numFmtId="0" fontId="19" fillId="0" borderId="0" xfId="0" applyFont="1" applyAlignment="1">
      <alignment horizontal="center" vertical="center" shrinkToFit="1"/>
    </xf>
    <xf numFmtId="0" fontId="20" fillId="0" borderId="0" xfId="0" applyFont="1" applyFill="1" applyAlignment="1">
      <alignment horizontal="left" vertical="center" shrinkToFit="1"/>
    </xf>
    <xf numFmtId="0" fontId="19" fillId="0" borderId="0" xfId="0" applyFont="1" applyAlignment="1">
      <alignment horizontal="left" vertical="center" shrinkToFit="1"/>
    </xf>
    <xf numFmtId="0" fontId="22" fillId="0" borderId="0" xfId="0" applyFont="1" applyFill="1" applyAlignment="1">
      <alignment horizontal="left" vertical="center" shrinkToFit="1"/>
    </xf>
    <xf numFmtId="0" fontId="21" fillId="0" borderId="0" xfId="0" applyFont="1" applyAlignment="1">
      <alignment horizontal="left" vertical="center" shrinkToFit="1"/>
    </xf>
    <xf numFmtId="0" fontId="3" fillId="0" borderId="0" xfId="0" applyFont="1" applyAlignment="1">
      <alignment horizontal="left" vertical="center" shrinkToFit="1"/>
    </xf>
    <xf numFmtId="0" fontId="23" fillId="0" borderId="0" xfId="0" applyFont="1" applyAlignment="1">
      <alignment horizontal="center" vertical="center" shrinkToFit="1"/>
    </xf>
  </cellXfs>
  <cellStyles count="6">
    <cellStyle name="Normal" xfId="0"/>
    <cellStyle name="Comma" xfId="15"/>
    <cellStyle name="Comma [0]" xfId="16"/>
    <cellStyle name="Currency" xfId="17"/>
    <cellStyle name="Currency [0]" xfId="18"/>
    <cellStyle name="Percent" xfId="19"/>
  </cellStyles>
  <dxfs count="1">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228600</xdr:colOff>
      <xdr:row>31</xdr:row>
      <xdr:rowOff>95250</xdr:rowOff>
    </xdr:from>
    <xdr:to>
      <xdr:col>14</xdr:col>
      <xdr:colOff>171450</xdr:colOff>
      <xdr:row>34</xdr:row>
      <xdr:rowOff>9525</xdr:rowOff>
    </xdr:to>
    <xdr:sp>
      <xdr:nvSpPr>
        <xdr:cNvPr id="1" name="AutoShape 1"/>
        <xdr:cNvSpPr>
          <a:spLocks/>
        </xdr:cNvSpPr>
      </xdr:nvSpPr>
      <xdr:spPr>
        <a:xfrm>
          <a:off x="6553200" y="7258050"/>
          <a:ext cx="495300" cy="647700"/>
        </a:xfrm>
        <a:prstGeom prst="rightBrace">
          <a:avLst>
            <a:gd name="adj" fmla="val 3032"/>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323850</xdr:colOff>
      <xdr:row>32</xdr:row>
      <xdr:rowOff>28575</xdr:rowOff>
    </xdr:from>
    <xdr:to>
      <xdr:col>14</xdr:col>
      <xdr:colOff>400050</xdr:colOff>
      <xdr:row>35</xdr:row>
      <xdr:rowOff>28575</xdr:rowOff>
    </xdr:to>
    <xdr:sp>
      <xdr:nvSpPr>
        <xdr:cNvPr id="1" name="AutoShape 1"/>
        <xdr:cNvSpPr>
          <a:spLocks/>
        </xdr:cNvSpPr>
      </xdr:nvSpPr>
      <xdr:spPr>
        <a:xfrm>
          <a:off x="6315075" y="7410450"/>
          <a:ext cx="76200" cy="723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1"/>
  <sheetViews>
    <sheetView workbookViewId="0" topLeftCell="A1">
      <selection activeCell="B30" sqref="B30:K30"/>
    </sheetView>
  </sheetViews>
  <sheetFormatPr defaultColWidth="9.00390625" defaultRowHeight="15.75"/>
  <cols>
    <col min="1" max="1" width="4.25390625" style="10" customWidth="1"/>
    <col min="2" max="2" width="16.75390625" style="10" customWidth="1"/>
    <col min="3" max="10" width="4.875" style="10" customWidth="1"/>
    <col min="11" max="11" width="6.375" style="10" bestFit="1" customWidth="1"/>
    <col min="12" max="12" width="6.75390625" style="10" customWidth="1"/>
    <col min="13" max="13" width="9.875" style="10" customWidth="1"/>
    <col min="14" max="14" width="7.25390625" style="10" customWidth="1"/>
    <col min="15" max="15" width="9.625" style="10" customWidth="1"/>
    <col min="16" max="16" width="9.50390625" style="10" customWidth="1"/>
    <col min="17" max="17" width="11.75390625" style="10" customWidth="1"/>
    <col min="18" max="18" width="14.125" style="10" customWidth="1"/>
    <col min="19" max="16384" width="9.00390625" style="10" customWidth="1"/>
  </cols>
  <sheetData>
    <row r="1" spans="1:7" s="1" customFormat="1" ht="15.75">
      <c r="A1" s="48" t="s">
        <v>0</v>
      </c>
      <c r="B1" s="48"/>
      <c r="C1" s="48"/>
      <c r="D1" s="48"/>
      <c r="E1" s="48"/>
      <c r="F1" s="48"/>
      <c r="G1" s="48"/>
    </row>
    <row r="2" spans="1:7" s="1" customFormat="1" ht="15.75">
      <c r="A2" s="49" t="s">
        <v>1</v>
      </c>
      <c r="B2" s="49"/>
      <c r="C2" s="49"/>
      <c r="D2" s="49"/>
      <c r="E2" s="49"/>
      <c r="F2" s="49"/>
      <c r="G2" s="49"/>
    </row>
    <row r="3" s="1" customFormat="1" ht="15.75"/>
    <row r="4" spans="1:19" s="1" customFormat="1" ht="18.75">
      <c r="A4" s="50" t="s">
        <v>2</v>
      </c>
      <c r="B4" s="50"/>
      <c r="C4" s="50"/>
      <c r="D4" s="50"/>
      <c r="E4" s="50"/>
      <c r="F4" s="50"/>
      <c r="G4" s="50"/>
      <c r="H4" s="50"/>
      <c r="I4" s="50"/>
      <c r="J4" s="50"/>
      <c r="K4" s="50"/>
      <c r="L4" s="50"/>
      <c r="M4" s="50"/>
      <c r="N4" s="50"/>
      <c r="O4" s="50"/>
      <c r="P4" s="50"/>
      <c r="Q4" s="50"/>
      <c r="R4" s="50"/>
      <c r="S4" s="50"/>
    </row>
    <row r="5" spans="1:19" s="1" customFormat="1" ht="15.75">
      <c r="A5" s="51" t="s">
        <v>3</v>
      </c>
      <c r="B5" s="51"/>
      <c r="C5" s="51"/>
      <c r="D5" s="51"/>
      <c r="E5" s="51"/>
      <c r="F5" s="51"/>
      <c r="G5" s="51"/>
      <c r="H5" s="51"/>
      <c r="I5" s="51"/>
      <c r="J5" s="51"/>
      <c r="K5" s="51"/>
      <c r="L5" s="51"/>
      <c r="M5" s="51"/>
      <c r="N5" s="51"/>
      <c r="O5" s="51"/>
      <c r="P5" s="51"/>
      <c r="Q5" s="51"/>
      <c r="R5" s="51"/>
      <c r="S5" s="51"/>
    </row>
    <row r="6" spans="1:19" s="1" customFormat="1" ht="15.75">
      <c r="A6" s="2"/>
      <c r="B6" s="2"/>
      <c r="C6" s="2"/>
      <c r="D6" s="3"/>
      <c r="E6" s="3" t="s">
        <v>55</v>
      </c>
      <c r="F6" s="3"/>
      <c r="G6" s="3"/>
      <c r="H6" s="3"/>
      <c r="I6" s="51" t="s">
        <v>56</v>
      </c>
      <c r="J6" s="51"/>
      <c r="K6" s="51"/>
      <c r="L6" s="51"/>
      <c r="M6" s="51"/>
      <c r="N6" s="51"/>
      <c r="O6" s="51"/>
      <c r="P6" s="52"/>
      <c r="Q6" s="52"/>
      <c r="R6" s="52"/>
      <c r="S6" s="4"/>
    </row>
    <row r="7" spans="1:19" s="1" customFormat="1" ht="15.75">
      <c r="A7" s="2"/>
      <c r="B7" s="2"/>
      <c r="C7" s="2"/>
      <c r="D7" s="3"/>
      <c r="E7" s="3"/>
      <c r="F7" s="3"/>
      <c r="G7" s="5" t="s">
        <v>4</v>
      </c>
      <c r="H7" s="3"/>
      <c r="I7" s="2"/>
      <c r="J7" s="2"/>
      <c r="K7" s="2"/>
      <c r="L7" s="2"/>
      <c r="M7" s="2"/>
      <c r="N7" s="2"/>
      <c r="O7" s="6"/>
      <c r="P7" s="6"/>
      <c r="Q7" s="6"/>
      <c r="R7" s="7"/>
      <c r="S7" s="4"/>
    </row>
    <row r="8" spans="15:18" s="1" customFormat="1" ht="15.75">
      <c r="O8" s="32"/>
      <c r="P8" s="6" t="s">
        <v>5</v>
      </c>
      <c r="Q8" s="27"/>
      <c r="R8" s="7">
        <v>1150000</v>
      </c>
    </row>
    <row r="9" spans="1:18" ht="26.25" customHeight="1">
      <c r="A9" s="53" t="s">
        <v>6</v>
      </c>
      <c r="B9" s="54" t="s">
        <v>7</v>
      </c>
      <c r="C9" s="53" t="s">
        <v>24</v>
      </c>
      <c r="D9" s="53"/>
      <c r="E9" s="53"/>
      <c r="F9" s="53"/>
      <c r="G9" s="55" t="s">
        <v>8</v>
      </c>
      <c r="H9" s="53"/>
      <c r="I9" s="53"/>
      <c r="J9" s="53"/>
      <c r="K9" s="46" t="s">
        <v>31</v>
      </c>
      <c r="L9" s="46" t="s">
        <v>10</v>
      </c>
      <c r="M9" s="46" t="s">
        <v>32</v>
      </c>
      <c r="N9" s="46" t="s">
        <v>33</v>
      </c>
      <c r="O9" s="56" t="s">
        <v>37</v>
      </c>
      <c r="P9" s="46" t="s">
        <v>44</v>
      </c>
      <c r="Q9" s="47" t="s">
        <v>38</v>
      </c>
      <c r="R9" s="47" t="s">
        <v>11</v>
      </c>
    </row>
    <row r="10" spans="1:18" ht="46.5" customHeight="1">
      <c r="A10" s="53"/>
      <c r="B10" s="53"/>
      <c r="C10" s="28" t="s">
        <v>12</v>
      </c>
      <c r="D10" s="28" t="s">
        <v>13</v>
      </c>
      <c r="E10" s="28" t="s">
        <v>14</v>
      </c>
      <c r="F10" s="28" t="s">
        <v>15</v>
      </c>
      <c r="G10" s="29" t="str">
        <f>C10</f>
        <v>Khối 6</v>
      </c>
      <c r="H10" s="28" t="str">
        <f>D10</f>
        <v>Khối 7</v>
      </c>
      <c r="I10" s="28" t="str">
        <f>E10</f>
        <v>Khối 8</v>
      </c>
      <c r="J10" s="28" t="str">
        <f>F10</f>
        <v>Khối 9</v>
      </c>
      <c r="K10" s="47"/>
      <c r="L10" s="47"/>
      <c r="M10" s="47"/>
      <c r="N10" s="47"/>
      <c r="O10" s="57"/>
      <c r="P10" s="47"/>
      <c r="Q10" s="47"/>
      <c r="R10" s="47"/>
    </row>
    <row r="11" spans="1:18" ht="15.75">
      <c r="A11" s="8">
        <v>1</v>
      </c>
      <c r="B11" s="11" t="s">
        <v>16</v>
      </c>
      <c r="C11" s="8">
        <v>2</v>
      </c>
      <c r="D11" s="8">
        <v>2</v>
      </c>
      <c r="E11" s="8">
        <v>2</v>
      </c>
      <c r="F11" s="8"/>
      <c r="G11" s="9">
        <v>5</v>
      </c>
      <c r="H11" s="8">
        <v>5</v>
      </c>
      <c r="I11" s="8">
        <v>5</v>
      </c>
      <c r="J11" s="8"/>
      <c r="K11" s="8">
        <f aca="true" t="shared" si="0" ref="K11:K16">C11*G11+D11*H11+E11*I11+F11*J11</f>
        <v>30</v>
      </c>
      <c r="L11" s="12">
        <v>4</v>
      </c>
      <c r="M11" s="12">
        <f aca="true" t="shared" si="1" ref="M11:M16">K11*L11</f>
        <v>120</v>
      </c>
      <c r="N11" s="33">
        <v>110</v>
      </c>
      <c r="O11" s="30">
        <f>R8*1%</f>
        <v>11500</v>
      </c>
      <c r="P11" s="16">
        <f>N11*O11</f>
        <v>1265000</v>
      </c>
      <c r="Q11" s="8"/>
      <c r="R11" s="8" t="s">
        <v>34</v>
      </c>
    </row>
    <row r="12" spans="1:18" ht="15.75">
      <c r="A12" s="8">
        <v>2</v>
      </c>
      <c r="B12" s="11" t="s">
        <v>17</v>
      </c>
      <c r="C12" s="8"/>
      <c r="D12" s="8"/>
      <c r="E12" s="8">
        <v>2</v>
      </c>
      <c r="F12" s="8">
        <v>2</v>
      </c>
      <c r="G12" s="9"/>
      <c r="H12" s="8"/>
      <c r="I12" s="8">
        <v>5</v>
      </c>
      <c r="J12" s="8">
        <v>4</v>
      </c>
      <c r="K12" s="8">
        <f t="shared" si="0"/>
        <v>18</v>
      </c>
      <c r="L12" s="12">
        <v>4</v>
      </c>
      <c r="M12" s="12">
        <f t="shared" si="1"/>
        <v>72</v>
      </c>
      <c r="N12" s="33">
        <f>M12</f>
        <v>72</v>
      </c>
      <c r="O12" s="30">
        <f>R8*1%</f>
        <v>11500</v>
      </c>
      <c r="P12" s="16">
        <f>K12*O12*L12</f>
        <v>828000</v>
      </c>
      <c r="Q12" s="8"/>
      <c r="R12" s="8" t="s">
        <v>35</v>
      </c>
    </row>
    <row r="13" spans="1:18" ht="15.75">
      <c r="A13" s="8">
        <v>3</v>
      </c>
      <c r="B13" s="11"/>
      <c r="C13" s="8"/>
      <c r="D13" s="8"/>
      <c r="E13" s="8"/>
      <c r="F13" s="8"/>
      <c r="G13" s="9"/>
      <c r="H13" s="8"/>
      <c r="I13" s="8"/>
      <c r="J13" s="8"/>
      <c r="K13" s="8">
        <f t="shared" si="0"/>
        <v>0</v>
      </c>
      <c r="L13" s="12">
        <v>4</v>
      </c>
      <c r="M13" s="12">
        <f t="shared" si="1"/>
        <v>0</v>
      </c>
      <c r="N13" s="26"/>
      <c r="O13" s="30">
        <f>R8*1%</f>
        <v>11500</v>
      </c>
      <c r="P13" s="16">
        <f>K13*O13*L13</f>
        <v>0</v>
      </c>
      <c r="Q13" s="8"/>
      <c r="R13" s="8"/>
    </row>
    <row r="14" spans="1:18" ht="15.75">
      <c r="A14" s="8">
        <v>4</v>
      </c>
      <c r="B14" s="11"/>
      <c r="C14" s="8"/>
      <c r="D14" s="8"/>
      <c r="E14" s="8"/>
      <c r="F14" s="8"/>
      <c r="G14" s="9"/>
      <c r="H14" s="8"/>
      <c r="I14" s="8"/>
      <c r="J14" s="8"/>
      <c r="K14" s="8">
        <f t="shared" si="0"/>
        <v>0</v>
      </c>
      <c r="L14" s="12">
        <v>4</v>
      </c>
      <c r="M14" s="12">
        <f t="shared" si="1"/>
        <v>0</v>
      </c>
      <c r="N14" s="26"/>
      <c r="O14" s="30">
        <f>R8*1%</f>
        <v>11500</v>
      </c>
      <c r="P14" s="16">
        <f>K14*O14*L14</f>
        <v>0</v>
      </c>
      <c r="Q14" s="8"/>
      <c r="R14" s="8">
        <v>3</v>
      </c>
    </row>
    <row r="15" spans="1:18" ht="15.75">
      <c r="A15" s="8">
        <v>5</v>
      </c>
      <c r="B15" s="11"/>
      <c r="C15" s="8"/>
      <c r="D15" s="8"/>
      <c r="E15" s="8"/>
      <c r="F15" s="8"/>
      <c r="G15" s="9"/>
      <c r="H15" s="8"/>
      <c r="I15" s="8"/>
      <c r="J15" s="8"/>
      <c r="K15" s="8">
        <f t="shared" si="0"/>
        <v>0</v>
      </c>
      <c r="L15" s="12">
        <v>4</v>
      </c>
      <c r="M15" s="12">
        <f t="shared" si="1"/>
        <v>0</v>
      </c>
      <c r="N15" s="26"/>
      <c r="O15" s="30">
        <f>R8*1%</f>
        <v>11500</v>
      </c>
      <c r="P15" s="16">
        <f>K15*O15*L15</f>
        <v>0</v>
      </c>
      <c r="Q15" s="8"/>
      <c r="R15" s="8"/>
    </row>
    <row r="16" spans="1:18" ht="15.75">
      <c r="A16" s="8">
        <v>6</v>
      </c>
      <c r="B16" s="11"/>
      <c r="C16" s="8"/>
      <c r="D16" s="8"/>
      <c r="E16" s="8"/>
      <c r="F16" s="8"/>
      <c r="G16" s="9"/>
      <c r="H16" s="8"/>
      <c r="I16" s="8"/>
      <c r="J16" s="8"/>
      <c r="K16" s="8">
        <f t="shared" si="0"/>
        <v>0</v>
      </c>
      <c r="L16" s="12">
        <v>4</v>
      </c>
      <c r="M16" s="12">
        <f t="shared" si="1"/>
        <v>0</v>
      </c>
      <c r="N16" s="26"/>
      <c r="O16" s="30">
        <f>R8*1%</f>
        <v>11500</v>
      </c>
      <c r="P16" s="16">
        <f>K16*O16*L16</f>
        <v>0</v>
      </c>
      <c r="Q16" s="8"/>
      <c r="R16" s="8"/>
    </row>
    <row r="17" spans="1:18" s="17" customFormat="1" ht="15.75">
      <c r="A17" s="44" t="s">
        <v>18</v>
      </c>
      <c r="B17" s="44"/>
      <c r="C17" s="13">
        <f aca="true" t="shared" si="2" ref="C17:K17">SUM(C11:C16)</f>
        <v>2</v>
      </c>
      <c r="D17" s="13">
        <f t="shared" si="2"/>
        <v>2</v>
      </c>
      <c r="E17" s="13">
        <f t="shared" si="2"/>
        <v>4</v>
      </c>
      <c r="F17" s="13">
        <f t="shared" si="2"/>
        <v>2</v>
      </c>
      <c r="G17" s="14">
        <f t="shared" si="2"/>
        <v>5</v>
      </c>
      <c r="H17" s="13">
        <f t="shared" si="2"/>
        <v>5</v>
      </c>
      <c r="I17" s="13">
        <f t="shared" si="2"/>
        <v>10</v>
      </c>
      <c r="J17" s="13">
        <f t="shared" si="2"/>
        <v>4</v>
      </c>
      <c r="K17" s="13">
        <f t="shared" si="2"/>
        <v>48</v>
      </c>
      <c r="L17" s="15"/>
      <c r="M17" s="15"/>
      <c r="N17" s="15"/>
      <c r="O17" s="31"/>
      <c r="P17" s="16">
        <f>SUM(P11:P16)</f>
        <v>2093000</v>
      </c>
      <c r="Q17" s="13"/>
      <c r="R17" s="13"/>
    </row>
    <row r="19" spans="2:19" ht="15.75">
      <c r="B19" s="45"/>
      <c r="C19" s="45"/>
      <c r="D19" s="45"/>
      <c r="E19" s="45"/>
      <c r="F19" s="45"/>
      <c r="G19" s="45"/>
      <c r="O19" s="25"/>
      <c r="P19" s="59" t="s">
        <v>41</v>
      </c>
      <c r="Q19" s="59"/>
      <c r="R19" s="59"/>
      <c r="S19" s="25"/>
    </row>
    <row r="20" spans="2:19" ht="15.75">
      <c r="B20" s="60" t="s">
        <v>19</v>
      </c>
      <c r="C20" s="60"/>
      <c r="D20" s="60"/>
      <c r="E20" s="17"/>
      <c r="F20" s="62" t="s">
        <v>42</v>
      </c>
      <c r="G20" s="62"/>
      <c r="H20" s="62"/>
      <c r="I20" s="62"/>
      <c r="K20" s="60" t="s">
        <v>51</v>
      </c>
      <c r="L20" s="60"/>
      <c r="M20" s="60"/>
      <c r="N20" s="60"/>
      <c r="O20" s="60"/>
      <c r="P20" s="60" t="s">
        <v>20</v>
      </c>
      <c r="Q20" s="60"/>
      <c r="R20" s="60"/>
      <c r="S20" s="18"/>
    </row>
    <row r="21" spans="1:17" ht="18.75" customHeight="1">
      <c r="A21" s="19"/>
      <c r="B21" s="61" t="s">
        <v>36</v>
      </c>
      <c r="C21" s="61"/>
      <c r="D21" s="61"/>
      <c r="E21" s="21"/>
      <c r="F21" s="21"/>
      <c r="H21" s="18"/>
      <c r="I21" s="20"/>
      <c r="M21" s="19"/>
      <c r="N21" s="19"/>
      <c r="O21" s="19"/>
      <c r="P21" s="19"/>
      <c r="Q21" s="19"/>
    </row>
    <row r="22" spans="1:17" ht="18.75" customHeight="1">
      <c r="A22" s="19"/>
      <c r="B22" s="21"/>
      <c r="C22" s="21"/>
      <c r="D22" s="21"/>
      <c r="E22" s="21"/>
      <c r="F22" s="21"/>
      <c r="H22" s="18"/>
      <c r="I22" s="20"/>
      <c r="M22" s="19"/>
      <c r="N22" s="19"/>
      <c r="O22" s="19"/>
      <c r="P22" s="19"/>
      <c r="Q22" s="19"/>
    </row>
    <row r="23" spans="1:17" ht="18.75" customHeight="1">
      <c r="A23" s="19"/>
      <c r="B23" s="21"/>
      <c r="C23" s="21"/>
      <c r="D23" s="21"/>
      <c r="E23" s="21"/>
      <c r="F23" s="21"/>
      <c r="H23" s="18"/>
      <c r="I23" s="20"/>
      <c r="M23" s="19"/>
      <c r="N23" s="19"/>
      <c r="O23" s="19"/>
      <c r="P23" s="19"/>
      <c r="Q23" s="19"/>
    </row>
    <row r="24" spans="1:17" ht="18.75" customHeight="1">
      <c r="A24" s="19"/>
      <c r="B24" s="21"/>
      <c r="C24" s="21"/>
      <c r="D24" s="21"/>
      <c r="E24" s="21"/>
      <c r="F24" s="21"/>
      <c r="H24" s="18"/>
      <c r="I24" s="20"/>
      <c r="M24" s="19"/>
      <c r="N24" s="19"/>
      <c r="O24" s="19"/>
      <c r="P24" s="19"/>
      <c r="Q24" s="19"/>
    </row>
    <row r="25" spans="1:17" ht="18.75" customHeight="1">
      <c r="A25" s="19"/>
      <c r="B25" s="21"/>
      <c r="C25" s="21"/>
      <c r="D25" s="21"/>
      <c r="E25" s="21"/>
      <c r="F25" s="21"/>
      <c r="H25" s="18"/>
      <c r="I25" s="20"/>
      <c r="M25" s="19"/>
      <c r="N25" s="19"/>
      <c r="O25" s="19"/>
      <c r="P25" s="19"/>
      <c r="Q25" s="19"/>
    </row>
    <row r="26" spans="1:17" ht="18.75" customHeight="1">
      <c r="A26" s="19"/>
      <c r="B26" s="21"/>
      <c r="C26" s="21"/>
      <c r="D26" s="21"/>
      <c r="E26" s="21"/>
      <c r="F26" s="21"/>
      <c r="H26" s="18"/>
      <c r="I26" s="20"/>
      <c r="M26" s="19"/>
      <c r="N26" s="19"/>
      <c r="O26" s="19"/>
      <c r="P26" s="19"/>
      <c r="Q26" s="19"/>
    </row>
    <row r="27" spans="1:17" ht="18.75" customHeight="1">
      <c r="A27" s="19"/>
      <c r="B27" s="21"/>
      <c r="C27" s="21"/>
      <c r="D27" s="21"/>
      <c r="E27" s="21"/>
      <c r="F27" s="21"/>
      <c r="H27" s="18"/>
      <c r="I27" s="20"/>
      <c r="M27" s="19"/>
      <c r="N27" s="19"/>
      <c r="O27" s="19"/>
      <c r="P27" s="19"/>
      <c r="Q27" s="19"/>
    </row>
    <row r="28" spans="1:17" s="22" customFormat="1" ht="19.5">
      <c r="A28" s="19"/>
      <c r="B28" s="43" t="s">
        <v>43</v>
      </c>
      <c r="C28" s="43"/>
      <c r="D28" s="43"/>
      <c r="E28" s="43"/>
      <c r="F28" s="43"/>
      <c r="G28" s="43"/>
      <c r="H28" s="43"/>
      <c r="I28" s="43"/>
      <c r="J28" s="43"/>
      <c r="K28" s="43"/>
      <c r="L28" s="43"/>
      <c r="M28" s="43"/>
      <c r="N28" s="19"/>
      <c r="O28" s="19"/>
      <c r="P28" s="19"/>
      <c r="Q28" s="19"/>
    </row>
    <row r="29" spans="1:17" ht="19.5">
      <c r="A29" s="41" t="s">
        <v>21</v>
      </c>
      <c r="B29" s="41"/>
      <c r="C29" s="41"/>
      <c r="D29" s="41"/>
      <c r="E29" s="41"/>
      <c r="F29" s="41"/>
      <c r="G29" s="41"/>
      <c r="H29" s="41"/>
      <c r="I29" s="41"/>
      <c r="J29" s="41"/>
      <c r="K29" s="41"/>
      <c r="L29" s="41"/>
      <c r="M29" s="41"/>
      <c r="N29" s="41"/>
      <c r="O29" s="41"/>
      <c r="P29" s="41"/>
      <c r="Q29" s="41"/>
    </row>
    <row r="30" spans="2:17" ht="15.75">
      <c r="B30" s="42" t="s">
        <v>39</v>
      </c>
      <c r="C30" s="42"/>
      <c r="D30" s="42"/>
      <c r="E30" s="42"/>
      <c r="F30" s="42"/>
      <c r="G30" s="42"/>
      <c r="H30" s="42"/>
      <c r="I30" s="42"/>
      <c r="J30" s="42"/>
      <c r="K30" s="42"/>
      <c r="L30" s="24"/>
      <c r="M30" s="24"/>
      <c r="N30" s="24"/>
      <c r="O30" s="24"/>
      <c r="P30" s="24"/>
      <c r="Q30" s="24"/>
    </row>
    <row r="31" spans="2:17" ht="18.75">
      <c r="B31" s="73" t="s">
        <v>40</v>
      </c>
      <c r="C31" s="73"/>
      <c r="D31" s="73"/>
      <c r="E31" s="73"/>
      <c r="F31" s="73"/>
      <c r="G31" s="73"/>
      <c r="H31" s="73"/>
      <c r="I31" s="73"/>
      <c r="J31" s="73"/>
      <c r="K31" s="73"/>
      <c r="L31" s="73"/>
      <c r="M31" s="73"/>
      <c r="N31" s="73"/>
      <c r="O31" s="24"/>
      <c r="P31" s="24"/>
      <c r="Q31" s="24"/>
    </row>
    <row r="32" spans="2:14" ht="18.75">
      <c r="B32" s="74" t="s">
        <v>53</v>
      </c>
      <c r="C32" s="74"/>
      <c r="D32" s="74"/>
      <c r="E32" s="74"/>
      <c r="F32" s="74"/>
      <c r="G32" s="74"/>
      <c r="H32" s="74"/>
      <c r="I32" s="74"/>
      <c r="J32" s="74"/>
      <c r="K32" s="74"/>
      <c r="L32" s="74"/>
      <c r="M32" s="74"/>
      <c r="N32" s="74"/>
    </row>
    <row r="33" spans="2:20" ht="20.25">
      <c r="B33" s="74" t="s">
        <v>22</v>
      </c>
      <c r="C33" s="74"/>
      <c r="D33" s="74"/>
      <c r="E33" s="74"/>
      <c r="F33" s="74"/>
      <c r="G33" s="74"/>
      <c r="H33" s="74"/>
      <c r="I33" s="74"/>
      <c r="J33" s="74"/>
      <c r="K33" s="74"/>
      <c r="L33" s="74"/>
      <c r="M33" s="74"/>
      <c r="N33" s="74"/>
      <c r="O33" s="66" t="s">
        <v>54</v>
      </c>
      <c r="P33" s="67"/>
      <c r="Q33" s="67"/>
      <c r="R33" s="67"/>
      <c r="S33" s="67"/>
      <c r="T33" s="67"/>
    </row>
    <row r="34" spans="2:14" ht="18.75">
      <c r="B34" s="74" t="s">
        <v>30</v>
      </c>
      <c r="C34" s="74"/>
      <c r="D34" s="74"/>
      <c r="E34" s="74"/>
      <c r="F34" s="74"/>
      <c r="G34" s="74"/>
      <c r="H34" s="74"/>
      <c r="I34" s="74"/>
      <c r="J34" s="74"/>
      <c r="K34" s="74"/>
      <c r="L34" s="74"/>
      <c r="M34" s="74"/>
      <c r="N34" s="74"/>
    </row>
    <row r="35" spans="2:22" ht="23.25" customHeight="1">
      <c r="B35" s="76" t="s">
        <v>63</v>
      </c>
      <c r="C35" s="58"/>
      <c r="D35" s="58"/>
      <c r="E35" s="58"/>
      <c r="F35" s="58"/>
      <c r="G35" s="58"/>
      <c r="H35" s="58"/>
      <c r="I35" s="58"/>
      <c r="J35" s="58"/>
      <c r="K35" s="58"/>
      <c r="L35" s="58"/>
      <c r="M35" s="58"/>
      <c r="N35" s="58"/>
      <c r="O35" s="58"/>
      <c r="P35" s="58"/>
      <c r="Q35" s="58"/>
      <c r="R35" s="58"/>
      <c r="S35" s="58"/>
      <c r="T35" s="58"/>
      <c r="U35" s="58"/>
      <c r="V35" s="58"/>
    </row>
    <row r="36" spans="2:22" ht="15.75">
      <c r="B36" s="58" t="s">
        <v>62</v>
      </c>
      <c r="C36" s="58"/>
      <c r="D36" s="58"/>
      <c r="E36" s="58"/>
      <c r="F36" s="58"/>
      <c r="G36" s="58"/>
      <c r="H36" s="58"/>
      <c r="I36" s="58"/>
      <c r="J36" s="58"/>
      <c r="K36" s="58"/>
      <c r="L36" s="58"/>
      <c r="M36" s="58"/>
      <c r="N36" s="58"/>
      <c r="O36" s="58"/>
      <c r="P36" s="58"/>
      <c r="Q36" s="58"/>
      <c r="R36" s="58"/>
      <c r="S36" s="58"/>
      <c r="T36" s="58"/>
      <c r="U36" s="58"/>
      <c r="V36" s="77"/>
    </row>
    <row r="37" spans="2:22" ht="18.75">
      <c r="B37" s="40" t="s">
        <v>52</v>
      </c>
      <c r="C37" s="40"/>
      <c r="D37" s="40"/>
      <c r="E37" s="40"/>
      <c r="F37" s="40"/>
      <c r="G37" s="40"/>
      <c r="H37" s="40"/>
      <c r="I37" s="40"/>
      <c r="J37" s="40"/>
      <c r="K37" s="40"/>
      <c r="L37" s="40"/>
      <c r="M37" s="40"/>
      <c r="N37" s="40"/>
      <c r="O37" s="40"/>
      <c r="P37" s="40"/>
      <c r="Q37" s="40"/>
      <c r="R37" s="40"/>
      <c r="S37" s="40"/>
      <c r="T37" s="40"/>
      <c r="U37" s="40"/>
      <c r="V37" s="40"/>
    </row>
    <row r="39" spans="2:21" ht="22.5" customHeight="1">
      <c r="B39" s="69" t="s">
        <v>59</v>
      </c>
      <c r="C39" s="69"/>
      <c r="D39" s="69"/>
      <c r="E39" s="69"/>
      <c r="F39" s="69"/>
      <c r="G39" s="69"/>
      <c r="H39" s="69"/>
      <c r="I39" s="69"/>
      <c r="J39" s="69"/>
      <c r="K39" s="69"/>
      <c r="L39" s="69"/>
      <c r="M39" s="69"/>
      <c r="N39" s="69"/>
      <c r="O39" s="69"/>
      <c r="P39" s="69"/>
      <c r="Q39" s="69"/>
      <c r="R39" s="69"/>
      <c r="S39" s="69"/>
      <c r="T39" s="69"/>
      <c r="U39" s="69"/>
    </row>
    <row r="40" spans="2:21" ht="22.5" customHeight="1">
      <c r="B40" s="69" t="s">
        <v>61</v>
      </c>
      <c r="C40" s="69"/>
      <c r="D40" s="69"/>
      <c r="E40" s="69"/>
      <c r="F40" s="69"/>
      <c r="G40" s="69"/>
      <c r="H40" s="69"/>
      <c r="I40" s="69"/>
      <c r="J40" s="69"/>
      <c r="K40" s="69"/>
      <c r="L40" s="69"/>
      <c r="M40" s="69"/>
      <c r="N40" s="69"/>
      <c r="O40" s="69"/>
      <c r="P40" s="69"/>
      <c r="Q40" s="69"/>
      <c r="R40" s="69"/>
      <c r="S40" s="69"/>
      <c r="T40" s="69"/>
      <c r="U40" s="69"/>
    </row>
    <row r="41" spans="2:21" ht="22.5" customHeight="1">
      <c r="B41" s="69" t="s">
        <v>60</v>
      </c>
      <c r="C41" s="69"/>
      <c r="D41" s="69"/>
      <c r="E41" s="69"/>
      <c r="F41" s="69"/>
      <c r="G41" s="69"/>
      <c r="H41" s="69"/>
      <c r="I41" s="69"/>
      <c r="J41" s="69"/>
      <c r="K41" s="69"/>
      <c r="L41" s="69"/>
      <c r="M41" s="69"/>
      <c r="N41" s="69"/>
      <c r="O41" s="69"/>
      <c r="P41" s="69"/>
      <c r="Q41" s="69"/>
      <c r="R41" s="69"/>
      <c r="S41" s="69"/>
      <c r="T41" s="69"/>
      <c r="U41" s="69"/>
    </row>
  </sheetData>
  <mergeCells count="40">
    <mergeCell ref="B37:V37"/>
    <mergeCell ref="F20:I20"/>
    <mergeCell ref="B39:U39"/>
    <mergeCell ref="B40:U40"/>
    <mergeCell ref="B41:U41"/>
    <mergeCell ref="B31:N31"/>
    <mergeCell ref="B32:N32"/>
    <mergeCell ref="B33:N33"/>
    <mergeCell ref="B34:N34"/>
    <mergeCell ref="B35:V35"/>
    <mergeCell ref="B36:U36"/>
    <mergeCell ref="R9:R10"/>
    <mergeCell ref="C9:F9"/>
    <mergeCell ref="G9:J9"/>
    <mergeCell ref="K9:K10"/>
    <mergeCell ref="L9:L10"/>
    <mergeCell ref="O9:O10"/>
    <mergeCell ref="Q9:Q10"/>
    <mergeCell ref="M9:M10"/>
    <mergeCell ref="N9:N10"/>
    <mergeCell ref="A1:G1"/>
    <mergeCell ref="A2:G2"/>
    <mergeCell ref="A4:S4"/>
    <mergeCell ref="A5:S5"/>
    <mergeCell ref="I6:O6"/>
    <mergeCell ref="P6:R6"/>
    <mergeCell ref="A9:A10"/>
    <mergeCell ref="B28:M28"/>
    <mergeCell ref="A17:B17"/>
    <mergeCell ref="B19:G19"/>
    <mergeCell ref="P9:P10"/>
    <mergeCell ref="B9:B10"/>
    <mergeCell ref="P19:R19"/>
    <mergeCell ref="P20:R20"/>
    <mergeCell ref="B20:D20"/>
    <mergeCell ref="B21:D21"/>
    <mergeCell ref="K20:O20"/>
    <mergeCell ref="O33:T33"/>
    <mergeCell ref="A29:Q29"/>
    <mergeCell ref="B30:K30"/>
  </mergeCells>
  <conditionalFormatting sqref="B11:J16">
    <cfRule type="cellIs" priority="1" dxfId="0" operator="equal" stopIfTrue="1">
      <formula>0</formula>
    </cfRule>
  </conditionalFormatting>
  <printOptions/>
  <pageMargins left="0.18" right="0.17" top="0.19" bottom="0.19" header="0.17" footer="0.19"/>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42"/>
  <sheetViews>
    <sheetView tabSelected="1" workbookViewId="0" topLeftCell="A16">
      <selection activeCell="B34" sqref="B34:O34"/>
    </sheetView>
  </sheetViews>
  <sheetFormatPr defaultColWidth="9.00390625" defaultRowHeight="15.75"/>
  <cols>
    <col min="1" max="1" width="4.25390625" style="10" customWidth="1"/>
    <col min="2" max="2" width="15.50390625" style="10" customWidth="1"/>
    <col min="3" max="12" width="4.75390625" style="10" customWidth="1"/>
    <col min="13" max="13" width="5.00390625" style="10" customWidth="1"/>
    <col min="14" max="14" width="6.375" style="10" customWidth="1"/>
    <col min="15" max="15" width="7.625" style="10" customWidth="1"/>
    <col min="16" max="16" width="8.00390625" style="10" customWidth="1"/>
    <col min="17" max="17" width="9.25390625" style="10" customWidth="1"/>
    <col min="18" max="18" width="9.875" style="10" customWidth="1"/>
    <col min="19" max="19" width="9.125" style="10" customWidth="1"/>
    <col min="20" max="20" width="12.125" style="10" customWidth="1"/>
    <col min="21" max="16384" width="9.00390625" style="10" customWidth="1"/>
  </cols>
  <sheetData>
    <row r="1" spans="1:7" s="1" customFormat="1" ht="15.75">
      <c r="A1" s="48" t="s">
        <v>0</v>
      </c>
      <c r="B1" s="48"/>
      <c r="C1" s="48"/>
      <c r="D1" s="48"/>
      <c r="E1" s="48"/>
      <c r="F1" s="48"/>
      <c r="G1" s="48"/>
    </row>
    <row r="2" spans="1:7" s="1" customFormat="1" ht="15.75">
      <c r="A2" s="49" t="s">
        <v>1</v>
      </c>
      <c r="B2" s="49"/>
      <c r="C2" s="49"/>
      <c r="D2" s="49"/>
      <c r="E2" s="49"/>
      <c r="F2" s="49"/>
      <c r="G2" s="49"/>
    </row>
    <row r="3" s="1" customFormat="1" ht="15.75"/>
    <row r="4" spans="1:20" s="1" customFormat="1" ht="18.75">
      <c r="A4" s="50" t="s">
        <v>23</v>
      </c>
      <c r="B4" s="50"/>
      <c r="C4" s="50"/>
      <c r="D4" s="50"/>
      <c r="E4" s="50"/>
      <c r="F4" s="50"/>
      <c r="G4" s="50"/>
      <c r="H4" s="50"/>
      <c r="I4" s="50"/>
      <c r="J4" s="50"/>
      <c r="K4" s="50"/>
      <c r="L4" s="50"/>
      <c r="M4" s="50"/>
      <c r="N4" s="50"/>
      <c r="O4" s="50"/>
      <c r="P4" s="50"/>
      <c r="Q4" s="50"/>
      <c r="R4" s="50"/>
      <c r="S4" s="50"/>
      <c r="T4" s="50"/>
    </row>
    <row r="5" spans="1:18" s="1" customFormat="1" ht="15.75">
      <c r="A5" s="51" t="s">
        <v>3</v>
      </c>
      <c r="B5" s="51"/>
      <c r="C5" s="51"/>
      <c r="D5" s="51"/>
      <c r="E5" s="51"/>
      <c r="F5" s="51"/>
      <c r="G5" s="51"/>
      <c r="H5" s="51"/>
      <c r="I5" s="51"/>
      <c r="J5" s="51"/>
      <c r="K5" s="51"/>
      <c r="L5" s="51"/>
      <c r="M5" s="51"/>
      <c r="N5" s="51"/>
      <c r="O5" s="51"/>
      <c r="P5" s="51"/>
      <c r="Q5" s="51"/>
      <c r="R5" s="51"/>
    </row>
    <row r="6" spans="1:18" s="1" customFormat="1" ht="15.75">
      <c r="A6" s="2"/>
      <c r="B6" s="2"/>
      <c r="C6" s="2"/>
      <c r="D6" s="3"/>
      <c r="E6" s="3" t="s">
        <v>57</v>
      </c>
      <c r="F6" s="3"/>
      <c r="G6" s="3"/>
      <c r="H6" s="3"/>
      <c r="I6" s="3" t="s">
        <v>58</v>
      </c>
      <c r="J6" s="3"/>
      <c r="K6" s="3"/>
      <c r="L6" s="3"/>
      <c r="M6" s="3"/>
      <c r="N6" s="3"/>
      <c r="O6" s="6"/>
      <c r="P6" s="6"/>
      <c r="Q6" s="6"/>
      <c r="R6" s="4"/>
    </row>
    <row r="7" spans="1:20" s="1" customFormat="1" ht="15.75">
      <c r="A7" s="2"/>
      <c r="B7" s="2"/>
      <c r="C7" s="2"/>
      <c r="D7" s="3"/>
      <c r="E7" s="3"/>
      <c r="F7" s="3"/>
      <c r="G7" s="5" t="s">
        <v>4</v>
      </c>
      <c r="H7" s="3"/>
      <c r="I7" s="2"/>
      <c r="J7" s="2"/>
      <c r="K7" s="2"/>
      <c r="L7" s="2"/>
      <c r="M7" s="2"/>
      <c r="N7" s="2"/>
      <c r="P7" s="6"/>
      <c r="Q7" s="6" t="s">
        <v>5</v>
      </c>
      <c r="R7" s="4"/>
      <c r="S7" s="39">
        <v>1150000</v>
      </c>
      <c r="T7" s="7"/>
    </row>
    <row r="8" spans="16:17" s="1" customFormat="1" ht="15.75">
      <c r="P8" s="65"/>
      <c r="Q8" s="65"/>
    </row>
    <row r="9" spans="1:20" ht="41.25" customHeight="1">
      <c r="A9" s="53" t="s">
        <v>6</v>
      </c>
      <c r="B9" s="54" t="s">
        <v>7</v>
      </c>
      <c r="C9" s="63" t="s">
        <v>24</v>
      </c>
      <c r="D9" s="63"/>
      <c r="E9" s="63"/>
      <c r="F9" s="63"/>
      <c r="G9" s="64"/>
      <c r="H9" s="53" t="s">
        <v>8</v>
      </c>
      <c r="I9" s="53"/>
      <c r="J9" s="53"/>
      <c r="K9" s="53"/>
      <c r="L9" s="53"/>
      <c r="M9" s="46" t="s">
        <v>9</v>
      </c>
      <c r="N9" s="46" t="s">
        <v>10</v>
      </c>
      <c r="O9" s="46" t="s">
        <v>48</v>
      </c>
      <c r="P9" s="46" t="s">
        <v>33</v>
      </c>
      <c r="Q9" s="56" t="s">
        <v>37</v>
      </c>
      <c r="R9" s="46" t="s">
        <v>45</v>
      </c>
      <c r="S9" s="47" t="s">
        <v>38</v>
      </c>
      <c r="T9" s="47" t="s">
        <v>11</v>
      </c>
    </row>
    <row r="10" spans="1:20" ht="30" customHeight="1">
      <c r="A10" s="53"/>
      <c r="B10" s="53"/>
      <c r="C10" s="28" t="s">
        <v>25</v>
      </c>
      <c r="D10" s="28" t="s">
        <v>26</v>
      </c>
      <c r="E10" s="28" t="s">
        <v>27</v>
      </c>
      <c r="F10" s="28" t="s">
        <v>28</v>
      </c>
      <c r="G10" s="38" t="s">
        <v>29</v>
      </c>
      <c r="H10" s="28" t="str">
        <f>C10</f>
        <v>Khối 1</v>
      </c>
      <c r="I10" s="28" t="str">
        <f>D10</f>
        <v>Khối 2</v>
      </c>
      <c r="J10" s="28" t="str">
        <f>E10</f>
        <v>Khối 3</v>
      </c>
      <c r="K10" s="28" t="str">
        <f>F10</f>
        <v>Khối 4</v>
      </c>
      <c r="L10" s="28" t="str">
        <f>G10</f>
        <v>Khối 5</v>
      </c>
      <c r="M10" s="47"/>
      <c r="N10" s="47"/>
      <c r="O10" s="47"/>
      <c r="P10" s="47"/>
      <c r="Q10" s="57"/>
      <c r="R10" s="47"/>
      <c r="S10" s="47"/>
      <c r="T10" s="47"/>
    </row>
    <row r="11" spans="1:20" ht="15.75">
      <c r="A11" s="8">
        <v>1</v>
      </c>
      <c r="B11" s="11" t="s">
        <v>16</v>
      </c>
      <c r="C11" s="8">
        <v>1</v>
      </c>
      <c r="D11" s="8"/>
      <c r="E11" s="8"/>
      <c r="F11" s="8"/>
      <c r="G11" s="36">
        <v>2</v>
      </c>
      <c r="H11" s="8">
        <v>5</v>
      </c>
      <c r="I11" s="8"/>
      <c r="J11" s="8"/>
      <c r="K11" s="8"/>
      <c r="L11" s="8">
        <v>5</v>
      </c>
      <c r="M11" s="8">
        <f aca="true" t="shared" si="0" ref="M11:M16">C11*H11+D11*I11+E11*J11+F11*K11+G11*L11</f>
        <v>15</v>
      </c>
      <c r="N11" s="12">
        <v>4</v>
      </c>
      <c r="O11" s="12">
        <f aca="true" t="shared" si="1" ref="O11:O16">M11*N11</f>
        <v>60</v>
      </c>
      <c r="P11" s="33">
        <f>O11-10</f>
        <v>50</v>
      </c>
      <c r="Q11" s="12">
        <f>1%*S7</f>
        <v>11500</v>
      </c>
      <c r="R11" s="34">
        <f aca="true" t="shared" si="2" ref="R11:R16">P11*Q11</f>
        <v>575000</v>
      </c>
      <c r="S11" s="8"/>
      <c r="T11" s="8" t="s">
        <v>34</v>
      </c>
    </row>
    <row r="12" spans="1:20" ht="15.75">
      <c r="A12" s="8">
        <v>2</v>
      </c>
      <c r="B12" s="11" t="s">
        <v>17</v>
      </c>
      <c r="C12" s="8"/>
      <c r="D12" s="8">
        <v>2</v>
      </c>
      <c r="E12" s="8">
        <v>2</v>
      </c>
      <c r="F12" s="8"/>
      <c r="G12" s="36"/>
      <c r="H12" s="8"/>
      <c r="I12" s="8">
        <v>2</v>
      </c>
      <c r="J12" s="8">
        <v>5</v>
      </c>
      <c r="K12" s="8"/>
      <c r="L12" s="8"/>
      <c r="M12" s="8">
        <f t="shared" si="0"/>
        <v>14</v>
      </c>
      <c r="N12" s="12">
        <v>4</v>
      </c>
      <c r="O12" s="12">
        <f t="shared" si="1"/>
        <v>56</v>
      </c>
      <c r="P12" s="33">
        <f>O12</f>
        <v>56</v>
      </c>
      <c r="Q12" s="12">
        <f>1%*S7</f>
        <v>11500</v>
      </c>
      <c r="R12" s="34">
        <f t="shared" si="2"/>
        <v>644000</v>
      </c>
      <c r="S12" s="8"/>
      <c r="T12" s="8" t="s">
        <v>35</v>
      </c>
    </row>
    <row r="13" spans="1:20" ht="15.75">
      <c r="A13" s="8">
        <v>3</v>
      </c>
      <c r="B13" s="11" t="s">
        <v>46</v>
      </c>
      <c r="C13" s="8"/>
      <c r="D13" s="8">
        <v>2</v>
      </c>
      <c r="E13" s="8"/>
      <c r="F13" s="8">
        <v>2</v>
      </c>
      <c r="G13" s="36"/>
      <c r="H13" s="8"/>
      <c r="I13" s="8">
        <v>3</v>
      </c>
      <c r="J13" s="8"/>
      <c r="K13" s="8">
        <v>5</v>
      </c>
      <c r="L13" s="8"/>
      <c r="M13" s="8">
        <f t="shared" si="0"/>
        <v>16</v>
      </c>
      <c r="N13" s="12">
        <v>4</v>
      </c>
      <c r="O13" s="12">
        <f t="shared" si="1"/>
        <v>64</v>
      </c>
      <c r="P13" s="33">
        <f>O13-15</f>
        <v>49</v>
      </c>
      <c r="Q13" s="12">
        <f>1%*S7</f>
        <v>11500</v>
      </c>
      <c r="R13" s="34">
        <f t="shared" si="2"/>
        <v>563500</v>
      </c>
      <c r="S13" s="8"/>
      <c r="T13" s="8" t="s">
        <v>47</v>
      </c>
    </row>
    <row r="14" spans="1:20" ht="15.75">
      <c r="A14" s="8">
        <v>4</v>
      </c>
      <c r="B14" s="11"/>
      <c r="C14" s="8"/>
      <c r="D14" s="8"/>
      <c r="E14" s="8"/>
      <c r="F14" s="8"/>
      <c r="G14" s="36"/>
      <c r="H14" s="8"/>
      <c r="I14" s="8"/>
      <c r="J14" s="8"/>
      <c r="K14" s="8"/>
      <c r="L14" s="8"/>
      <c r="M14" s="8">
        <f t="shared" si="0"/>
        <v>0</v>
      </c>
      <c r="N14" s="12">
        <v>4</v>
      </c>
      <c r="O14" s="12">
        <f t="shared" si="1"/>
        <v>0</v>
      </c>
      <c r="P14" s="33"/>
      <c r="Q14" s="12">
        <f>1%*S7</f>
        <v>11500</v>
      </c>
      <c r="R14" s="34">
        <f t="shared" si="2"/>
        <v>0</v>
      </c>
      <c r="S14" s="8"/>
      <c r="T14" s="8"/>
    </row>
    <row r="15" spans="1:20" ht="15.75">
      <c r="A15" s="8">
        <v>5</v>
      </c>
      <c r="B15" s="11"/>
      <c r="C15" s="8"/>
      <c r="D15" s="8"/>
      <c r="E15" s="8"/>
      <c r="F15" s="8"/>
      <c r="G15" s="36"/>
      <c r="H15" s="8"/>
      <c r="I15" s="8"/>
      <c r="J15" s="8"/>
      <c r="K15" s="8"/>
      <c r="L15" s="8"/>
      <c r="M15" s="8">
        <f t="shared" si="0"/>
        <v>0</v>
      </c>
      <c r="N15" s="12">
        <v>4</v>
      </c>
      <c r="O15" s="12">
        <f t="shared" si="1"/>
        <v>0</v>
      </c>
      <c r="P15" s="33"/>
      <c r="Q15" s="12">
        <f>1%*S7</f>
        <v>11500</v>
      </c>
      <c r="R15" s="34">
        <f t="shared" si="2"/>
        <v>0</v>
      </c>
      <c r="S15" s="8"/>
      <c r="T15" s="8"/>
    </row>
    <row r="16" spans="1:20" ht="15.75">
      <c r="A16" s="8">
        <v>6</v>
      </c>
      <c r="B16" s="11"/>
      <c r="C16" s="8"/>
      <c r="D16" s="8"/>
      <c r="E16" s="8"/>
      <c r="F16" s="8"/>
      <c r="G16" s="36"/>
      <c r="H16" s="8"/>
      <c r="I16" s="8"/>
      <c r="J16" s="8"/>
      <c r="K16" s="8"/>
      <c r="L16" s="8"/>
      <c r="M16" s="8">
        <f t="shared" si="0"/>
        <v>0</v>
      </c>
      <c r="N16" s="12">
        <v>4</v>
      </c>
      <c r="O16" s="12">
        <f t="shared" si="1"/>
        <v>0</v>
      </c>
      <c r="P16" s="33"/>
      <c r="Q16" s="12">
        <f>1%*S7</f>
        <v>11500</v>
      </c>
      <c r="R16" s="34">
        <f t="shared" si="2"/>
        <v>0</v>
      </c>
      <c r="S16" s="8"/>
      <c r="T16" s="8"/>
    </row>
    <row r="17" spans="1:20" s="17" customFormat="1" ht="15.75">
      <c r="A17" s="44" t="s">
        <v>18</v>
      </c>
      <c r="B17" s="44"/>
      <c r="C17" s="13">
        <f aca="true" t="shared" si="3" ref="C17:M17">SUM(C11:C16)</f>
        <v>1</v>
      </c>
      <c r="D17" s="13">
        <f t="shared" si="3"/>
        <v>4</v>
      </c>
      <c r="E17" s="13">
        <f t="shared" si="3"/>
        <v>2</v>
      </c>
      <c r="F17" s="13">
        <f t="shared" si="3"/>
        <v>2</v>
      </c>
      <c r="G17" s="37">
        <f t="shared" si="3"/>
        <v>2</v>
      </c>
      <c r="H17" s="13">
        <f t="shared" si="3"/>
        <v>5</v>
      </c>
      <c r="I17" s="13">
        <f t="shared" si="3"/>
        <v>5</v>
      </c>
      <c r="J17" s="13">
        <f t="shared" si="3"/>
        <v>5</v>
      </c>
      <c r="K17" s="13">
        <f t="shared" si="3"/>
        <v>5</v>
      </c>
      <c r="L17" s="13">
        <f t="shared" si="3"/>
        <v>5</v>
      </c>
      <c r="M17" s="13">
        <f t="shared" si="3"/>
        <v>45</v>
      </c>
      <c r="N17" s="13"/>
      <c r="O17" s="15"/>
      <c r="P17" s="26">
        <f>SUM(P11:P16)</f>
        <v>155</v>
      </c>
      <c r="Q17" s="15"/>
      <c r="R17" s="35">
        <f>R11++R13+R12</f>
        <v>1782500</v>
      </c>
      <c r="S17" s="13"/>
      <c r="T17" s="13"/>
    </row>
    <row r="19" spans="2:20" ht="15.75">
      <c r="B19" s="45"/>
      <c r="C19" s="45"/>
      <c r="D19" s="45"/>
      <c r="E19" s="45"/>
      <c r="F19" s="45"/>
      <c r="G19" s="45"/>
      <c r="O19" s="25"/>
      <c r="Q19" s="25"/>
      <c r="R19" s="59" t="s">
        <v>41</v>
      </c>
      <c r="S19" s="59"/>
      <c r="T19" s="59"/>
    </row>
    <row r="20" spans="2:20" ht="15.75">
      <c r="B20" s="60" t="s">
        <v>19</v>
      </c>
      <c r="C20" s="60"/>
      <c r="D20" s="60"/>
      <c r="E20" s="17"/>
      <c r="F20" s="62" t="s">
        <v>42</v>
      </c>
      <c r="G20" s="62"/>
      <c r="H20" s="62"/>
      <c r="I20" s="62"/>
      <c r="K20" s="60" t="s">
        <v>51</v>
      </c>
      <c r="L20" s="60"/>
      <c r="M20" s="60"/>
      <c r="N20" s="60"/>
      <c r="O20" s="60"/>
      <c r="P20" s="60"/>
      <c r="Q20" s="60"/>
      <c r="R20" s="60" t="s">
        <v>20</v>
      </c>
      <c r="S20" s="60"/>
      <c r="T20" s="60"/>
    </row>
    <row r="21" spans="1:17" ht="18.75" customHeight="1">
      <c r="A21" s="19"/>
      <c r="B21" s="61" t="s">
        <v>36</v>
      </c>
      <c r="C21" s="61"/>
      <c r="D21" s="61"/>
      <c r="E21" s="21"/>
      <c r="F21" s="21"/>
      <c r="H21" s="18"/>
      <c r="I21" s="20"/>
      <c r="M21" s="19"/>
      <c r="N21" s="19"/>
      <c r="O21" s="19"/>
      <c r="P21" s="19"/>
      <c r="Q21" s="19"/>
    </row>
    <row r="22" spans="2:9" ht="18.75" customHeight="1">
      <c r="B22" s="20"/>
      <c r="C22" s="20"/>
      <c r="D22" s="20"/>
      <c r="E22" s="21"/>
      <c r="F22" s="61"/>
      <c r="G22" s="61"/>
      <c r="H22" s="18"/>
      <c r="I22" s="20"/>
    </row>
    <row r="23" spans="1:14" s="22" customFormat="1" ht="18.75" customHeight="1">
      <c r="A23" s="20"/>
      <c r="B23" s="20"/>
      <c r="C23" s="20"/>
      <c r="D23" s="20"/>
      <c r="E23" s="21"/>
      <c r="F23" s="61"/>
      <c r="G23" s="61"/>
      <c r="H23" s="18"/>
      <c r="I23" s="20"/>
      <c r="J23" s="20"/>
      <c r="K23" s="20"/>
      <c r="L23" s="20"/>
      <c r="M23" s="20"/>
      <c r="N23" s="20"/>
    </row>
    <row r="24" spans="1:16" ht="18.75" customHeight="1">
      <c r="A24" s="20"/>
      <c r="B24" s="20"/>
      <c r="C24" s="20"/>
      <c r="D24" s="20"/>
      <c r="E24" s="21"/>
      <c r="F24" s="61"/>
      <c r="G24" s="61"/>
      <c r="H24" s="18"/>
      <c r="I24" s="20"/>
      <c r="J24" s="20"/>
      <c r="K24" s="20"/>
      <c r="L24" s="20"/>
      <c r="M24" s="20"/>
      <c r="N24" s="20"/>
      <c r="O24" s="23"/>
      <c r="P24" s="23"/>
    </row>
    <row r="25" spans="1:14" ht="15.75">
      <c r="A25" s="20"/>
      <c r="B25" s="20"/>
      <c r="C25" s="20"/>
      <c r="D25" s="20"/>
      <c r="E25" s="21"/>
      <c r="F25" s="61"/>
      <c r="G25" s="61"/>
      <c r="H25" s="18"/>
      <c r="I25" s="20"/>
      <c r="J25" s="20"/>
      <c r="K25" s="20"/>
      <c r="L25" s="20"/>
      <c r="M25" s="20"/>
      <c r="N25" s="20"/>
    </row>
    <row r="26" spans="1:16" s="22" customFormat="1" ht="19.5">
      <c r="A26" s="19"/>
      <c r="B26" s="19"/>
      <c r="C26" s="19"/>
      <c r="D26" s="19"/>
      <c r="E26" s="19"/>
      <c r="F26" s="19"/>
      <c r="G26" s="19"/>
      <c r="H26" s="19"/>
      <c r="I26" s="19"/>
      <c r="J26" s="19"/>
      <c r="K26" s="19"/>
      <c r="L26" s="19"/>
      <c r="M26" s="19"/>
      <c r="N26" s="19"/>
      <c r="O26" s="19"/>
      <c r="P26" s="19"/>
    </row>
    <row r="27" spans="1:16" s="22" customFormat="1" ht="19.5">
      <c r="A27" s="19"/>
      <c r="B27" s="19"/>
      <c r="C27" s="19"/>
      <c r="D27" s="19"/>
      <c r="E27" s="19"/>
      <c r="F27" s="19"/>
      <c r="G27" s="19"/>
      <c r="H27" s="19"/>
      <c r="I27" s="19"/>
      <c r="J27" s="19"/>
      <c r="K27" s="19"/>
      <c r="L27" s="19"/>
      <c r="M27" s="19"/>
      <c r="N27" s="19"/>
      <c r="O27" s="19"/>
      <c r="P27" s="19"/>
    </row>
    <row r="28" spans="1:16" s="22" customFormat="1" ht="19.5">
      <c r="A28" s="19"/>
      <c r="B28" s="19"/>
      <c r="C28" s="19"/>
      <c r="D28" s="19"/>
      <c r="E28" s="19"/>
      <c r="F28" s="19"/>
      <c r="G28" s="19"/>
      <c r="H28" s="19"/>
      <c r="I28" s="19"/>
      <c r="J28" s="19"/>
      <c r="K28" s="19"/>
      <c r="L28" s="19"/>
      <c r="M28" s="19"/>
      <c r="N28" s="19"/>
      <c r="O28" s="19"/>
      <c r="P28" s="19"/>
    </row>
    <row r="29" spans="1:17" s="22" customFormat="1" ht="19.5">
      <c r="A29" s="19"/>
      <c r="B29" s="43" t="s">
        <v>43</v>
      </c>
      <c r="C29" s="43"/>
      <c r="D29" s="43"/>
      <c r="E29" s="43"/>
      <c r="F29" s="43"/>
      <c r="G29" s="43"/>
      <c r="H29" s="43"/>
      <c r="I29" s="43"/>
      <c r="J29" s="43"/>
      <c r="K29" s="43"/>
      <c r="L29" s="43"/>
      <c r="M29" s="43"/>
      <c r="N29" s="19"/>
      <c r="O29" s="19"/>
      <c r="P29" s="19"/>
      <c r="Q29" s="19"/>
    </row>
    <row r="30" spans="1:20" ht="19.5">
      <c r="A30" s="41" t="s">
        <v>21</v>
      </c>
      <c r="B30" s="41"/>
      <c r="C30" s="41"/>
      <c r="D30" s="41"/>
      <c r="E30" s="41"/>
      <c r="F30" s="41"/>
      <c r="G30" s="41"/>
      <c r="H30" s="41"/>
      <c r="I30" s="41"/>
      <c r="J30" s="41"/>
      <c r="K30" s="41"/>
      <c r="L30" s="41"/>
      <c r="M30" s="41"/>
      <c r="N30" s="41"/>
      <c r="O30" s="41"/>
      <c r="P30" s="41"/>
      <c r="Q30" s="41"/>
      <c r="R30" s="41"/>
      <c r="S30" s="41"/>
      <c r="T30" s="41"/>
    </row>
    <row r="31" spans="2:17" ht="15.75">
      <c r="B31" s="42" t="s">
        <v>39</v>
      </c>
      <c r="C31" s="42"/>
      <c r="D31" s="42"/>
      <c r="E31" s="42"/>
      <c r="F31" s="42"/>
      <c r="G31" s="42"/>
      <c r="H31" s="42"/>
      <c r="I31" s="42"/>
      <c r="J31" s="42"/>
      <c r="K31" s="42"/>
      <c r="L31" s="24"/>
      <c r="M31" s="24"/>
      <c r="N31" s="24"/>
      <c r="O31" s="24"/>
      <c r="P31" s="24"/>
      <c r="Q31" s="24"/>
    </row>
    <row r="32" spans="2:20" ht="19.5">
      <c r="B32" s="73" t="s">
        <v>40</v>
      </c>
      <c r="C32" s="73"/>
      <c r="D32" s="73"/>
      <c r="E32" s="73"/>
      <c r="F32" s="73"/>
      <c r="G32" s="73"/>
      <c r="H32" s="73"/>
      <c r="I32" s="73"/>
      <c r="J32" s="73"/>
      <c r="K32" s="73"/>
      <c r="L32" s="73"/>
      <c r="M32" s="73"/>
      <c r="N32" s="73"/>
      <c r="O32" s="73"/>
      <c r="P32" s="70"/>
      <c r="Q32" s="70"/>
      <c r="R32" s="71"/>
      <c r="S32" s="71"/>
      <c r="T32" s="71"/>
    </row>
    <row r="33" spans="2:15" ht="18.75">
      <c r="B33" s="72" t="s">
        <v>64</v>
      </c>
      <c r="C33" s="72"/>
      <c r="D33" s="72"/>
      <c r="E33" s="72"/>
      <c r="F33" s="72"/>
      <c r="G33" s="72"/>
      <c r="H33" s="72"/>
      <c r="I33" s="72"/>
      <c r="J33" s="72"/>
      <c r="K33" s="72"/>
      <c r="L33" s="72"/>
      <c r="M33" s="72"/>
      <c r="N33" s="72"/>
      <c r="O33" s="72"/>
    </row>
    <row r="34" spans="2:23" ht="19.5">
      <c r="B34" s="72" t="s">
        <v>22</v>
      </c>
      <c r="C34" s="72"/>
      <c r="D34" s="72"/>
      <c r="E34" s="72"/>
      <c r="F34" s="72"/>
      <c r="G34" s="72"/>
      <c r="H34" s="72"/>
      <c r="I34" s="72"/>
      <c r="J34" s="72"/>
      <c r="K34" s="72"/>
      <c r="L34" s="72"/>
      <c r="M34" s="72"/>
      <c r="N34" s="72"/>
      <c r="O34" s="72"/>
      <c r="P34" s="75" t="s">
        <v>49</v>
      </c>
      <c r="Q34" s="75"/>
      <c r="R34" s="75"/>
      <c r="S34" s="75"/>
      <c r="T34" s="75"/>
      <c r="U34" s="75"/>
      <c r="V34" s="75"/>
      <c r="W34" s="75"/>
    </row>
    <row r="35" spans="2:20" ht="18.75">
      <c r="B35" s="72" t="s">
        <v>50</v>
      </c>
      <c r="C35" s="72"/>
      <c r="D35" s="72"/>
      <c r="E35" s="72"/>
      <c r="F35" s="72"/>
      <c r="G35" s="72"/>
      <c r="H35" s="72"/>
      <c r="I35" s="72"/>
      <c r="J35" s="72"/>
      <c r="K35" s="72"/>
      <c r="L35" s="72"/>
      <c r="M35" s="72"/>
      <c r="N35" s="72"/>
      <c r="O35" s="72"/>
      <c r="P35" s="71"/>
      <c r="Q35" s="71"/>
      <c r="R35" s="71"/>
      <c r="S35" s="71"/>
      <c r="T35" s="71"/>
    </row>
    <row r="36" spans="2:22" ht="23.25" customHeight="1">
      <c r="B36" s="76" t="s">
        <v>63</v>
      </c>
      <c r="C36" s="58"/>
      <c r="D36" s="58"/>
      <c r="E36" s="58"/>
      <c r="F36" s="58"/>
      <c r="G36" s="58"/>
      <c r="H36" s="58"/>
      <c r="I36" s="58"/>
      <c r="J36" s="58"/>
      <c r="K36" s="58"/>
      <c r="L36" s="58"/>
      <c r="M36" s="58"/>
      <c r="N36" s="58"/>
      <c r="O36" s="58"/>
      <c r="P36" s="58"/>
      <c r="Q36" s="58"/>
      <c r="R36" s="58"/>
      <c r="S36" s="58"/>
      <c r="T36" s="58"/>
      <c r="U36" s="58"/>
      <c r="V36" s="58"/>
    </row>
    <row r="37" spans="2:21" ht="23.25" customHeight="1">
      <c r="B37" s="58" t="s">
        <v>62</v>
      </c>
      <c r="C37" s="58"/>
      <c r="D37" s="58"/>
      <c r="E37" s="58"/>
      <c r="F37" s="58"/>
      <c r="G37" s="58"/>
      <c r="H37" s="58"/>
      <c r="I37" s="58"/>
      <c r="J37" s="58"/>
      <c r="K37" s="58"/>
      <c r="L37" s="58"/>
      <c r="M37" s="58"/>
      <c r="N37" s="58"/>
      <c r="O37" s="58"/>
      <c r="P37" s="58"/>
      <c r="Q37" s="58"/>
      <c r="R37" s="58"/>
      <c r="S37" s="58"/>
      <c r="T37" s="58"/>
      <c r="U37" s="58"/>
    </row>
    <row r="38" spans="2:22" ht="18.75">
      <c r="B38" s="40" t="s">
        <v>52</v>
      </c>
      <c r="C38" s="40"/>
      <c r="D38" s="40"/>
      <c r="E38" s="40"/>
      <c r="F38" s="40"/>
      <c r="G38" s="40"/>
      <c r="H38" s="40"/>
      <c r="I38" s="40"/>
      <c r="J38" s="40"/>
      <c r="K38" s="40"/>
      <c r="L38" s="40"/>
      <c r="M38" s="40"/>
      <c r="N38" s="40"/>
      <c r="O38" s="40"/>
      <c r="P38" s="40"/>
      <c r="Q38" s="40"/>
      <c r="R38" s="40"/>
      <c r="S38" s="40"/>
      <c r="T38" s="40"/>
      <c r="U38" s="40"/>
      <c r="V38" s="40"/>
    </row>
    <row r="40" spans="2:21" ht="21.75" customHeight="1">
      <c r="B40" s="68" t="s">
        <v>59</v>
      </c>
      <c r="C40" s="68"/>
      <c r="D40" s="68"/>
      <c r="E40" s="68"/>
      <c r="F40" s="68"/>
      <c r="G40" s="68"/>
      <c r="H40" s="68"/>
      <c r="I40" s="68"/>
      <c r="J40" s="68"/>
      <c r="K40" s="68"/>
      <c r="L40" s="68"/>
      <c r="M40" s="68"/>
      <c r="N40" s="68"/>
      <c r="O40" s="68"/>
      <c r="P40" s="68"/>
      <c r="Q40" s="68"/>
      <c r="R40" s="68"/>
      <c r="S40" s="68"/>
      <c r="T40" s="68"/>
      <c r="U40" s="68"/>
    </row>
    <row r="41" spans="2:21" ht="21.75" customHeight="1">
      <c r="B41" s="69" t="s">
        <v>61</v>
      </c>
      <c r="C41" s="69"/>
      <c r="D41" s="69"/>
      <c r="E41" s="69"/>
      <c r="F41" s="69"/>
      <c r="G41" s="69"/>
      <c r="H41" s="69"/>
      <c r="I41" s="69"/>
      <c r="J41" s="69"/>
      <c r="K41" s="69"/>
      <c r="L41" s="69"/>
      <c r="M41" s="69"/>
      <c r="N41" s="69"/>
      <c r="O41" s="69"/>
      <c r="P41" s="69"/>
      <c r="Q41" s="69"/>
      <c r="R41" s="69"/>
      <c r="S41" s="69"/>
      <c r="T41" s="69"/>
      <c r="U41" s="69"/>
    </row>
    <row r="42" spans="2:21" ht="21.75" customHeight="1">
      <c r="B42" s="69" t="s">
        <v>60</v>
      </c>
      <c r="C42" s="69"/>
      <c r="D42" s="69"/>
      <c r="E42" s="69"/>
      <c r="F42" s="69"/>
      <c r="G42" s="69"/>
      <c r="H42" s="69"/>
      <c r="I42" s="69"/>
      <c r="J42" s="69"/>
      <c r="K42" s="69"/>
      <c r="L42" s="69"/>
      <c r="M42" s="69"/>
      <c r="N42" s="69"/>
      <c r="O42" s="69"/>
      <c r="P42" s="69"/>
      <c r="Q42" s="69"/>
      <c r="R42" s="69"/>
      <c r="S42" s="69"/>
      <c r="T42" s="69"/>
      <c r="U42" s="69"/>
    </row>
  </sheetData>
  <mergeCells count="43">
    <mergeCell ref="B40:U40"/>
    <mergeCell ref="B41:U41"/>
    <mergeCell ref="B42:U42"/>
    <mergeCell ref="P34:W34"/>
    <mergeCell ref="B37:U37"/>
    <mergeCell ref="B36:V36"/>
    <mergeCell ref="B33:O33"/>
    <mergeCell ref="B34:O34"/>
    <mergeCell ref="B35:O35"/>
    <mergeCell ref="S9:S10"/>
    <mergeCell ref="T9:T10"/>
    <mergeCell ref="P8:Q8"/>
    <mergeCell ref="Q9:Q10"/>
    <mergeCell ref="R9:R10"/>
    <mergeCell ref="A9:A10"/>
    <mergeCell ref="B9:B10"/>
    <mergeCell ref="C9:G9"/>
    <mergeCell ref="H9:L9"/>
    <mergeCell ref="A1:G1"/>
    <mergeCell ref="A2:G2"/>
    <mergeCell ref="A5:R5"/>
    <mergeCell ref="A4:T4"/>
    <mergeCell ref="N9:N10"/>
    <mergeCell ref="O9:O10"/>
    <mergeCell ref="P9:P10"/>
    <mergeCell ref="M9:M10"/>
    <mergeCell ref="A17:B17"/>
    <mergeCell ref="B19:G19"/>
    <mergeCell ref="A30:T30"/>
    <mergeCell ref="R19:T19"/>
    <mergeCell ref="R20:T20"/>
    <mergeCell ref="F22:G22"/>
    <mergeCell ref="F23:G23"/>
    <mergeCell ref="F25:G25"/>
    <mergeCell ref="B29:M29"/>
    <mergeCell ref="B31:K31"/>
    <mergeCell ref="B32:O32"/>
    <mergeCell ref="B38:V38"/>
    <mergeCell ref="B20:D20"/>
    <mergeCell ref="F20:I20"/>
    <mergeCell ref="B21:D21"/>
    <mergeCell ref="K20:Q20"/>
    <mergeCell ref="F24:G24"/>
  </mergeCells>
  <conditionalFormatting sqref="B11:L16">
    <cfRule type="cellIs" priority="1" dxfId="0" operator="equal" stopIfTrue="1">
      <formula>0</formula>
    </cfRule>
  </conditionalFormatting>
  <printOptions/>
  <pageMargins left="0.2" right="0.17" top="0.68"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G20" sqref="G20"/>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Thu Dau Mot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Nhung</dc:creator>
  <cp:keywords/>
  <dc:description/>
  <cp:lastModifiedBy>User</cp:lastModifiedBy>
  <cp:lastPrinted>2015-04-20T03:15:43Z</cp:lastPrinted>
  <dcterms:created xsi:type="dcterms:W3CDTF">2013-01-10T10:16:42Z</dcterms:created>
  <dcterms:modified xsi:type="dcterms:W3CDTF">2015-10-07T09:56:51Z</dcterms:modified>
  <cp:category/>
  <cp:version/>
  <cp:contentType/>
  <cp:contentStatus/>
</cp:coreProperties>
</file>